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0" yWindow="90" windowWidth="18570" windowHeight="7300"/>
  </bookViews>
  <sheets>
    <sheet name="Chart1" sheetId="4" r:id="rId1"/>
    <sheet name="Data" sheetId="1" r:id="rId2"/>
  </sheets>
  <definedNames>
    <definedName name="Crit20">Data!$C$18:$C$19</definedName>
    <definedName name="Crit21">Data!$C$21:$C$22</definedName>
    <definedName name="Crit22">Data!$C$24:$C$25</definedName>
    <definedName name="Crit23">Data!$C$27:$C$28</definedName>
    <definedName name="Crit24">Data!$C$30:$C$31</definedName>
    <definedName name="Crit25">Data!$C$33:$C$34</definedName>
    <definedName name="Crit26">Data!$D$21:$D$22</definedName>
    <definedName name="Crit27">Data!$D$24:$D$25</definedName>
    <definedName name="Crit28">Data!$D$27:$D$28</definedName>
    <definedName name="Crit29">Data!$D$30:$D$31</definedName>
  </definedNames>
  <calcPr calcId="124519"/>
</workbook>
</file>

<file path=xl/calcChain.xml><?xml version="1.0" encoding="utf-8"?>
<calcChain xmlns="http://schemas.openxmlformats.org/spreadsheetml/2006/main">
  <c r="A27" i="1"/>
  <c r="A26"/>
  <c r="B27"/>
  <c r="B26"/>
  <c r="B25"/>
  <c r="B24"/>
  <c r="B23"/>
  <c r="B22"/>
  <c r="A25"/>
  <c r="A24"/>
  <c r="A23"/>
  <c r="A22"/>
  <c r="A14"/>
  <c r="A21"/>
  <c r="B21"/>
  <c r="A20"/>
  <c r="B20"/>
  <c r="A19"/>
  <c r="A18"/>
  <c r="B19"/>
  <c r="B18"/>
  <c r="A28" l="1"/>
</calcChain>
</file>

<file path=xl/sharedStrings.xml><?xml version="1.0" encoding="utf-8"?>
<sst xmlns="http://schemas.openxmlformats.org/spreadsheetml/2006/main" count="27" uniqueCount="17">
  <si>
    <t>Soffits</t>
  </si>
  <si>
    <t>Sanctuary Flooring</t>
  </si>
  <si>
    <t>Flat Roof Replaced</t>
  </si>
  <si>
    <t>Cost</t>
  </si>
  <si>
    <t>Description</t>
  </si>
  <si>
    <t>Year</t>
  </si>
  <si>
    <t>Priority</t>
  </si>
  <si>
    <t>Parking Lot (ST)</t>
  </si>
  <si>
    <t>Parking Lot (LT)</t>
  </si>
  <si>
    <t>TOTALS BY YEAR</t>
  </si>
  <si>
    <t>TOTAL</t>
  </si>
  <si>
    <t>Gathering Area (Carpet/Furniture)</t>
  </si>
  <si>
    <t>Boiler Replacement</t>
  </si>
  <si>
    <t>Air Con (Sanctuary/Fellowship)</t>
  </si>
  <si>
    <t>Furnace (Office)</t>
  </si>
  <si>
    <t>Sanctuary Lighting</t>
  </si>
  <si>
    <t>Air Con (Office, etc)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</si>
</sst>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2400"/>
              <a:t>LCR 7 Year Building Improvement Appeal</a:t>
            </a:r>
          </a:p>
        </c:rich>
      </c:tx>
      <c:layout>
        <c:manualLayout>
          <c:xMode val="edge"/>
          <c:yMode val="edge"/>
          <c:x val="0.19703166974840586"/>
          <c:y val="1.092134908759438E-3"/>
        </c:manualLayout>
      </c:layout>
    </c:title>
    <c:plotArea>
      <c:layout>
        <c:manualLayout>
          <c:layoutTarget val="inner"/>
          <c:xMode val="edge"/>
          <c:yMode val="edge"/>
          <c:x val="7.643029907136048E-2"/>
          <c:y val="4.4554136615276033E-2"/>
          <c:w val="0.87445314430987653"/>
          <c:h val="0.81707074581293315"/>
        </c:manualLayout>
      </c:layout>
      <c:bubbleChart>
        <c:ser>
          <c:idx val="15"/>
          <c:order val="15"/>
          <c:tx>
            <c:strRef>
              <c:f>Data!$D$3</c:f>
              <c:strCache>
                <c:ptCount val="1"/>
                <c:pt idx="0">
                  <c:v>Gathering Area (Carpet/Furniture)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xVal>
          <c:yVal>
            <c:numRef>
              <c:f>Data!$C$3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Data!$A$3</c:f>
              <c:numCache>
                <c:formatCode>"$"#,##0</c:formatCode>
                <c:ptCount val="1"/>
                <c:pt idx="0">
                  <c:v>35000</c:v>
                </c:pt>
              </c:numCache>
            </c:numRef>
          </c:bubbleSize>
          <c:bubble3D val="1"/>
        </c:ser>
        <c:ser>
          <c:idx val="16"/>
          <c:order val="16"/>
          <c:tx>
            <c:strRef>
              <c:f>Data!$D$4</c:f>
              <c:strCache>
                <c:ptCount val="1"/>
                <c:pt idx="0">
                  <c:v>Parking Lot (ST)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Data!$B$4</c:f>
              <c:numCache>
                <c:formatCode>General</c:formatCode>
                <c:ptCount val="1"/>
                <c:pt idx="0">
                  <c:v>2020</c:v>
                </c:pt>
              </c:numCache>
            </c:numRef>
          </c:xVal>
          <c:yVal>
            <c:numRef>
              <c:f>Data!$C$4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Data!$A$4</c:f>
              <c:numCache>
                <c:formatCode>"$"#,##0</c:formatCode>
                <c:ptCount val="1"/>
                <c:pt idx="0">
                  <c:v>15000</c:v>
                </c:pt>
              </c:numCache>
            </c:numRef>
          </c:bubbleSize>
          <c:bubble3D val="1"/>
        </c:ser>
        <c:ser>
          <c:idx val="17"/>
          <c:order val="17"/>
          <c:tx>
            <c:strRef>
              <c:f>Data!$D$5</c:f>
              <c:strCache>
                <c:ptCount val="1"/>
                <c:pt idx="0">
                  <c:v>Soffits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Data!$B$5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Data!$C$5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Data!$A$5</c:f>
              <c:numCache>
                <c:formatCode>"$"#,##0</c:formatCode>
                <c:ptCount val="1"/>
                <c:pt idx="0">
                  <c:v>15000</c:v>
                </c:pt>
              </c:numCache>
            </c:numRef>
          </c:bubbleSize>
          <c:bubble3D val="1"/>
        </c:ser>
        <c:ser>
          <c:idx val="18"/>
          <c:order val="18"/>
          <c:tx>
            <c:strRef>
              <c:f>Data!$D$6</c:f>
              <c:strCache>
                <c:ptCount val="1"/>
                <c:pt idx="0">
                  <c:v>Parking Lot (LT)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Data!$B$6</c:f>
              <c:numCache>
                <c:formatCode>General</c:formatCode>
                <c:ptCount val="1"/>
                <c:pt idx="0">
                  <c:v>2024</c:v>
                </c:pt>
              </c:numCache>
            </c:numRef>
          </c:xVal>
          <c:yVal>
            <c:numRef>
              <c:f>Data!$C$6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bubbleSize>
            <c:numRef>
              <c:f>Data!$A$6</c:f>
              <c:numCache>
                <c:formatCode>"$"#,##0</c:formatCode>
                <c:ptCount val="1"/>
                <c:pt idx="0">
                  <c:v>150000</c:v>
                </c:pt>
              </c:numCache>
            </c:numRef>
          </c:bubbleSize>
          <c:bubble3D val="1"/>
        </c:ser>
        <c:ser>
          <c:idx val="19"/>
          <c:order val="19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20"/>
          <c:order val="20"/>
          <c:tx>
            <c:strRef>
              <c:f>Data!$D$7</c:f>
              <c:strCache>
                <c:ptCount val="1"/>
                <c:pt idx="0">
                  <c:v>Air Con (Sanctuary/Fellowship)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Data!$B$7</c:f>
              <c:numCache>
                <c:formatCode>General</c:formatCode>
                <c:ptCount val="1"/>
                <c:pt idx="0">
                  <c:v>2023</c:v>
                </c:pt>
              </c:numCache>
            </c:numRef>
          </c:xVal>
          <c:yVal>
            <c:numRef>
              <c:f>Data!$C$7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  <c:bubbleSize>
            <c:numRef>
              <c:f>Data!$A$7</c:f>
              <c:numCache>
                <c:formatCode>"$"#,##0</c:formatCode>
                <c:ptCount val="1"/>
                <c:pt idx="0">
                  <c:v>40000</c:v>
                </c:pt>
              </c:numCache>
            </c:numRef>
          </c:bubbleSize>
          <c:bubble3D val="1"/>
        </c:ser>
        <c:ser>
          <c:idx val="21"/>
          <c:order val="21"/>
          <c:tx>
            <c:strRef>
              <c:f>Data!$D$8</c:f>
              <c:strCache>
                <c:ptCount val="1"/>
                <c:pt idx="0">
                  <c:v>Furnace (Office)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Data!$B$8</c:f>
              <c:numCache>
                <c:formatCode>General</c:formatCode>
                <c:ptCount val="1"/>
                <c:pt idx="0">
                  <c:v>2025</c:v>
                </c:pt>
              </c:numCache>
            </c:numRef>
          </c:xVal>
          <c:yVal>
            <c:numRef>
              <c:f>Data!$C$8</c:f>
              <c:numCache>
                <c:formatCode>General</c:formatCode>
                <c:ptCount val="1"/>
                <c:pt idx="0">
                  <c:v>2.5</c:v>
                </c:pt>
              </c:numCache>
            </c:numRef>
          </c:yVal>
          <c:bubbleSize>
            <c:numRef>
              <c:f>Data!$A$8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bubbleSize>
          <c:bubble3D val="1"/>
        </c:ser>
        <c:ser>
          <c:idx val="22"/>
          <c:order val="22"/>
          <c:tx>
            <c:strRef>
              <c:f>Data!$D$9</c:f>
              <c:strCache>
                <c:ptCount val="1"/>
                <c:pt idx="0">
                  <c:v>Boiler Replacement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Data!$B$9</c:f>
              <c:numCache>
                <c:formatCode>General</c:formatCode>
                <c:ptCount val="1"/>
                <c:pt idx="0">
                  <c:v>2022</c:v>
                </c:pt>
              </c:numCache>
            </c:numRef>
          </c:xVal>
          <c:yVal>
            <c:numRef>
              <c:f>Data!$C$9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bubbleSize>
            <c:numRef>
              <c:f>Data!$A$9</c:f>
              <c:numCache>
                <c:formatCode>"$"#,##0</c:formatCode>
                <c:ptCount val="1"/>
                <c:pt idx="0">
                  <c:v>70000</c:v>
                </c:pt>
              </c:numCache>
            </c:numRef>
          </c:bubbleSize>
          <c:bubble3D val="1"/>
        </c:ser>
        <c:ser>
          <c:idx val="23"/>
          <c:order val="23"/>
          <c:tx>
            <c:strRef>
              <c:f>Data!$D$10</c:f>
              <c:strCache>
                <c:ptCount val="1"/>
                <c:pt idx="0">
                  <c:v>Sanctuary Flooring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Data!$B$10</c:f>
              <c:numCache>
                <c:formatCode>General</c:formatCode>
                <c:ptCount val="1"/>
                <c:pt idx="0">
                  <c:v>2026</c:v>
                </c:pt>
              </c:numCache>
            </c:numRef>
          </c:xVal>
          <c:yVal>
            <c:numRef>
              <c:f>Data!$C$10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Data!$A$10</c:f>
              <c:numCache>
                <c:formatCode>"$"#,##0</c:formatCode>
                <c:ptCount val="1"/>
                <c:pt idx="0">
                  <c:v>50000</c:v>
                </c:pt>
              </c:numCache>
            </c:numRef>
          </c:bubbleSize>
          <c:bubble3D val="1"/>
        </c:ser>
        <c:ser>
          <c:idx val="24"/>
          <c:order val="24"/>
          <c:tx>
            <c:strRef>
              <c:f>Data!$D$11</c:f>
              <c:strCache>
                <c:ptCount val="1"/>
                <c:pt idx="0">
                  <c:v>Sanctuary Lighting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Data!$B$11</c:f>
              <c:numCache>
                <c:formatCode>General</c:formatCode>
                <c:ptCount val="1"/>
                <c:pt idx="0">
                  <c:v>2022</c:v>
                </c:pt>
              </c:numCache>
            </c:numRef>
          </c:xVal>
          <c:yVal>
            <c:numRef>
              <c:f>Data!$C$11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Data!$A$11</c:f>
              <c:numCache>
                <c:formatCode>"$"#,##0</c:formatCode>
                <c:ptCount val="1"/>
                <c:pt idx="0">
                  <c:v>20000</c:v>
                </c:pt>
              </c:numCache>
            </c:numRef>
          </c:bubbleSize>
          <c:bubble3D val="1"/>
        </c:ser>
        <c:ser>
          <c:idx val="25"/>
          <c:order val="25"/>
          <c:tx>
            <c:strRef>
              <c:f>Data!$D$12</c:f>
              <c:strCache>
                <c:ptCount val="1"/>
                <c:pt idx="0">
                  <c:v>Flat Roof Replaced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Data!$B$12</c:f>
              <c:numCache>
                <c:formatCode>General</c:formatCode>
                <c:ptCount val="1"/>
                <c:pt idx="0">
                  <c:v>2027</c:v>
                </c:pt>
              </c:numCache>
            </c:numRef>
          </c:xVal>
          <c:yVal>
            <c:numRef>
              <c:f>Data!$C$12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Data!$A$12</c:f>
              <c:numCache>
                <c:formatCode>"$"#,##0</c:formatCode>
                <c:ptCount val="1"/>
                <c:pt idx="0">
                  <c:v>25000</c:v>
                </c:pt>
              </c:numCache>
            </c:numRef>
          </c:bubbleSize>
          <c:bubble3D val="1"/>
        </c:ser>
        <c:ser>
          <c:idx val="26"/>
          <c:order val="26"/>
          <c:tx>
            <c:strRef>
              <c:f>Data!$D$13</c:f>
              <c:strCache>
                <c:ptCount val="1"/>
                <c:pt idx="0">
                  <c:v>Air Con (Office, etc)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Data!$B$13</c:f>
              <c:numCache>
                <c:formatCode>General</c:formatCode>
                <c:ptCount val="1"/>
                <c:pt idx="0">
                  <c:v>2025</c:v>
                </c:pt>
              </c:numCache>
            </c:numRef>
          </c:xVal>
          <c:yVal>
            <c:numRef>
              <c:f>Data!$C$13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  <c:bubbleSize>
            <c:numRef>
              <c:f>Data!$A$13</c:f>
              <c:numCache>
                <c:formatCode>"$"#,##0</c:formatCode>
                <c:ptCount val="1"/>
                <c:pt idx="0">
                  <c:v>20000</c:v>
                </c:pt>
              </c:numCache>
            </c:numRef>
          </c:bubbleSize>
          <c:bubble3D val="1"/>
        </c:ser>
        <c:ser>
          <c:idx val="27"/>
          <c:order val="27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28"/>
          <c:order val="28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29"/>
          <c:order val="29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elete val="1"/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2"/>
          <c:order val="0"/>
          <c:tx>
            <c:strRef>
              <c:f>Data!$D$3</c:f>
              <c:strCache>
                <c:ptCount val="1"/>
                <c:pt idx="0">
                  <c:v>Gathering Area (Carpet/Furniture)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6.7410302222893452E-3"/>
                  <c:y val="-0.196299863491098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Gathering Area (Carpet/Furniture)
$35,000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Data!$B$3</c:f>
              <c:numCache>
                <c:formatCode>General</c:formatCode>
                <c:ptCount val="1"/>
                <c:pt idx="0">
                  <c:v>2020</c:v>
                </c:pt>
              </c:numCache>
            </c:numRef>
          </c:xVal>
          <c:yVal>
            <c:numRef>
              <c:f>Data!$C$3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Data!$A$3</c:f>
              <c:numCache>
                <c:formatCode>"$"#,##0</c:formatCode>
                <c:ptCount val="1"/>
                <c:pt idx="0">
                  <c:v>35000</c:v>
                </c:pt>
              </c:numCache>
            </c:numRef>
          </c:bubbleSize>
          <c:bubble3D val="1"/>
        </c:ser>
        <c:ser>
          <c:idx val="0"/>
          <c:order val="1"/>
          <c:tx>
            <c:strRef>
              <c:f>Data!$D$4</c:f>
              <c:strCache>
                <c:ptCount val="1"/>
                <c:pt idx="0">
                  <c:v>Parking Lot (ST)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3.408225714936932E-2"/>
                  <c:y val="-0.1289950193042568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Parking Lot (ST)
$15,000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Data!$B$4</c:f>
              <c:numCache>
                <c:formatCode>General</c:formatCode>
                <c:ptCount val="1"/>
                <c:pt idx="0">
                  <c:v>2020</c:v>
                </c:pt>
              </c:numCache>
            </c:numRef>
          </c:xVal>
          <c:yVal>
            <c:numRef>
              <c:f>Data!$C$4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Data!$A$4</c:f>
              <c:numCache>
                <c:formatCode>"$"#,##0</c:formatCode>
                <c:ptCount val="1"/>
                <c:pt idx="0">
                  <c:v>15000</c:v>
                </c:pt>
              </c:numCache>
            </c:numRef>
          </c:bubbleSize>
          <c:bubble3D val="1"/>
        </c:ser>
        <c:ser>
          <c:idx val="1"/>
          <c:order val="2"/>
          <c:tx>
            <c:strRef>
              <c:f>Data!$D$5</c:f>
              <c:strCache>
                <c:ptCount val="1"/>
                <c:pt idx="0">
                  <c:v>Soffits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2.1565477316252024E-2"/>
                  <c:y val="-0.1302099357841235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Soffits
$15,000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Data!$B$5</c:f>
              <c:numCache>
                <c:formatCode>General</c:formatCode>
                <c:ptCount val="1"/>
                <c:pt idx="0">
                  <c:v>2021</c:v>
                </c:pt>
              </c:numCache>
            </c:numRef>
          </c:xVal>
          <c:yVal>
            <c:numRef>
              <c:f>Data!$C$5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Data!$A$5</c:f>
              <c:numCache>
                <c:formatCode>"$"#,##0</c:formatCode>
                <c:ptCount val="1"/>
                <c:pt idx="0">
                  <c:v>15000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Data!$D$6</c:f>
              <c:strCache>
                <c:ptCount val="1"/>
                <c:pt idx="0">
                  <c:v>Parking Lot (LT)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7.2903857358313312E-2"/>
                  <c:y val="-0.261812351539403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Parking Lot (LT)
$150,000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Data!$B$6</c:f>
              <c:numCache>
                <c:formatCode>General</c:formatCode>
                <c:ptCount val="1"/>
                <c:pt idx="0">
                  <c:v>2024</c:v>
                </c:pt>
              </c:numCache>
            </c:numRef>
          </c:xVal>
          <c:yVal>
            <c:numRef>
              <c:f>Data!$C$6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bubbleSize>
            <c:numRef>
              <c:f>Data!$A$6</c:f>
              <c:numCache>
                <c:formatCode>"$"#,##0</c:formatCode>
                <c:ptCount val="1"/>
                <c:pt idx="0">
                  <c:v>150000</c:v>
                </c:pt>
              </c:numCache>
            </c:numRef>
          </c:bubbleSize>
          <c:bubble3D val="1"/>
        </c:ser>
        <c:ser>
          <c:idx val="4"/>
          <c:order val="4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4.8330884337906423E-2"/>
                  <c:y val="-0.18315459139376034"/>
                </c:manualLayout>
              </c:layout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5"/>
          <c:order val="5"/>
          <c:tx>
            <c:strRef>
              <c:f>Data!$D$7</c:f>
              <c:strCache>
                <c:ptCount val="1"/>
                <c:pt idx="0">
                  <c:v>Air Con (Sanctuary/Fellowship)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1.6019501439492032E-3"/>
                  <c:y val="-2.9529684475249718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Air Con (Sanctuary/Fellowship)
$40,000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</c:dLbls>
          <c:xVal>
            <c:numRef>
              <c:f>Data!$B$7</c:f>
              <c:numCache>
                <c:formatCode>General</c:formatCode>
                <c:ptCount val="1"/>
                <c:pt idx="0">
                  <c:v>2023</c:v>
                </c:pt>
              </c:numCache>
            </c:numRef>
          </c:xVal>
          <c:yVal>
            <c:numRef>
              <c:f>Data!$C$7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  <c:bubbleSize>
            <c:numRef>
              <c:f>Data!$A$7</c:f>
              <c:numCache>
                <c:formatCode>"$"#,##0</c:formatCode>
                <c:ptCount val="1"/>
                <c:pt idx="0">
                  <c:v>40000</c:v>
                </c:pt>
              </c:numCache>
            </c:numRef>
          </c:bubbleSize>
          <c:bubble3D val="1"/>
        </c:ser>
        <c:ser>
          <c:idx val="6"/>
          <c:order val="6"/>
          <c:tx>
            <c:strRef>
              <c:f>Data!$D$8</c:f>
              <c:strCache>
                <c:ptCount val="1"/>
                <c:pt idx="0">
                  <c:v>Furnace (Office)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1.7606441239004633E-2"/>
                  <c:y val="-0.1221399537920873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Furnace (Office)
$10,000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Data!$B$8</c:f>
              <c:numCache>
                <c:formatCode>General</c:formatCode>
                <c:ptCount val="1"/>
                <c:pt idx="0">
                  <c:v>2025</c:v>
                </c:pt>
              </c:numCache>
            </c:numRef>
          </c:xVal>
          <c:yVal>
            <c:numRef>
              <c:f>Data!$C$8</c:f>
              <c:numCache>
                <c:formatCode>General</c:formatCode>
                <c:ptCount val="1"/>
                <c:pt idx="0">
                  <c:v>2.5</c:v>
                </c:pt>
              </c:numCache>
            </c:numRef>
          </c:yVal>
          <c:bubbleSize>
            <c:numRef>
              <c:f>Data!$A$8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bubbleSize>
          <c:bubble3D val="1"/>
        </c:ser>
        <c:ser>
          <c:idx val="7"/>
          <c:order val="7"/>
          <c:tx>
            <c:strRef>
              <c:f>Data!$D$9</c:f>
              <c:strCache>
                <c:ptCount val="1"/>
                <c:pt idx="0">
                  <c:v>Boiler Replacement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3.6330806745972092E-3"/>
                  <c:y val="-0.2274206123981677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Boiler Replacement
$70,000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Data!$B$9</c:f>
              <c:numCache>
                <c:formatCode>General</c:formatCode>
                <c:ptCount val="1"/>
                <c:pt idx="0">
                  <c:v>2022</c:v>
                </c:pt>
              </c:numCache>
            </c:numRef>
          </c:xVal>
          <c:yVal>
            <c:numRef>
              <c:f>Data!$C$9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bubbleSize>
            <c:numRef>
              <c:f>Data!$A$9</c:f>
              <c:numCache>
                <c:formatCode>"$"#,##0</c:formatCode>
                <c:ptCount val="1"/>
                <c:pt idx="0">
                  <c:v>70000</c:v>
                </c:pt>
              </c:numCache>
            </c:numRef>
          </c:bubbleSize>
          <c:bubble3D val="1"/>
        </c:ser>
        <c:ser>
          <c:idx val="8"/>
          <c:order val="8"/>
          <c:tx>
            <c:strRef>
              <c:f>Data!$D$10</c:f>
              <c:strCache>
                <c:ptCount val="1"/>
                <c:pt idx="0">
                  <c:v>Sanctuary Flooring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8.4686284955916943E-2"/>
                  <c:y val="-0.145850333246064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Sanctuary Flooring
$50,000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Data!$B$10</c:f>
              <c:numCache>
                <c:formatCode>General</c:formatCode>
                <c:ptCount val="1"/>
                <c:pt idx="0">
                  <c:v>2026</c:v>
                </c:pt>
              </c:numCache>
            </c:numRef>
          </c:xVal>
          <c:yVal>
            <c:numRef>
              <c:f>Data!$C$10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Data!$A$10</c:f>
              <c:numCache>
                <c:formatCode>"$"#,##0</c:formatCode>
                <c:ptCount val="1"/>
                <c:pt idx="0">
                  <c:v>50000</c:v>
                </c:pt>
              </c:numCache>
            </c:numRef>
          </c:bubbleSize>
          <c:bubble3D val="1"/>
        </c:ser>
        <c:ser>
          <c:idx val="9"/>
          <c:order val="9"/>
          <c:tx>
            <c:strRef>
              <c:f>Data!$D$11</c:f>
              <c:strCache>
                <c:ptCount val="1"/>
                <c:pt idx="0">
                  <c:v>Sanctuary Lighting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3.8130893436484421E-3"/>
                  <c:y val="-0.14315423467428007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Sanctuary Lighting
$20,000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Data!$B$11</c:f>
              <c:numCache>
                <c:formatCode>General</c:formatCode>
                <c:ptCount val="1"/>
                <c:pt idx="0">
                  <c:v>2022</c:v>
                </c:pt>
              </c:numCache>
            </c:numRef>
          </c:xVal>
          <c:yVal>
            <c:numRef>
              <c:f>Data!$C$11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Data!$A$11</c:f>
              <c:numCache>
                <c:formatCode>"$"#,##0</c:formatCode>
                <c:ptCount val="1"/>
                <c:pt idx="0">
                  <c:v>20000</c:v>
                </c:pt>
              </c:numCache>
            </c:numRef>
          </c:bubbleSize>
          <c:bubble3D val="1"/>
        </c:ser>
        <c:ser>
          <c:idx val="10"/>
          <c:order val="10"/>
          <c:tx>
            <c:strRef>
              <c:f>Data!$D$12</c:f>
              <c:strCache>
                <c:ptCount val="1"/>
                <c:pt idx="0">
                  <c:v>Flat Roof Replaced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4.3717166314847289E-2"/>
                  <c:y val="-0.1486583844047339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Flat Roof Replaced
$25,000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Data!$B$12</c:f>
              <c:numCache>
                <c:formatCode>General</c:formatCode>
                <c:ptCount val="1"/>
                <c:pt idx="0">
                  <c:v>2027</c:v>
                </c:pt>
              </c:numCache>
            </c:numRef>
          </c:xVal>
          <c:yVal>
            <c:numRef>
              <c:f>Data!$C$12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Data!$A$12</c:f>
              <c:numCache>
                <c:formatCode>"$"#,##0</c:formatCode>
                <c:ptCount val="1"/>
                <c:pt idx="0">
                  <c:v>25000</c:v>
                </c:pt>
              </c:numCache>
            </c:numRef>
          </c:bubbleSize>
          <c:bubble3D val="1"/>
        </c:ser>
        <c:ser>
          <c:idx val="11"/>
          <c:order val="11"/>
          <c:tx>
            <c:strRef>
              <c:f>Data!$D$13</c:f>
              <c:strCache>
                <c:ptCount val="1"/>
                <c:pt idx="0">
                  <c:v>Air Con (Office, etc)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3.293673694048075E-2"/>
                  <c:y val="-0.1359604449056317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Air Con (Office, etc)
$20,000</a:t>
                    </a:r>
                  </a:p>
                </c:rich>
              </c:tx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Data!$B$13</c:f>
              <c:numCache>
                <c:formatCode>General</c:formatCode>
                <c:ptCount val="1"/>
                <c:pt idx="0">
                  <c:v>2025</c:v>
                </c:pt>
              </c:numCache>
            </c:numRef>
          </c:xVal>
          <c:yVal>
            <c:numRef>
              <c:f>Data!$C$13</c:f>
              <c:numCache>
                <c:formatCode>General</c:formatCode>
                <c:ptCount val="1"/>
                <c:pt idx="0">
                  <c:v>1.5</c:v>
                </c:pt>
              </c:numCache>
            </c:numRef>
          </c:yVal>
          <c:bubbleSize>
            <c:numRef>
              <c:f>Data!$A$13</c:f>
              <c:numCache>
                <c:formatCode>"$"#,##0</c:formatCode>
                <c:ptCount val="1"/>
                <c:pt idx="0">
                  <c:v>20000</c:v>
                </c:pt>
              </c:numCache>
            </c:numRef>
          </c:bubbleSize>
          <c:bubble3D val="1"/>
        </c:ser>
        <c:ser>
          <c:idx val="12"/>
          <c:order val="12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2.2681669621395242E-2"/>
                  <c:y val="-8.7982471059539671E-2"/>
                </c:manualLayout>
              </c:layout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13"/>
          <c:order val="13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2.6820714367693864E-2"/>
                  <c:y val="-8.4386452048939367E-2"/>
                </c:manualLayout>
              </c:layout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ser>
          <c:idx val="14"/>
          <c:order val="14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noFill/>
            </a:ln>
          </c:spPr>
          <c:dLbls>
            <c:dLbl>
              <c:idx val="0"/>
              <c:layout>
                <c:manualLayout>
                  <c:x val="-2.3282429791423181E-2"/>
                  <c:y val="-0.10955619637662191"/>
                </c:manualLayout>
              </c:layout>
              <c:dLblPos val="b"/>
              <c:showSerName val="1"/>
              <c:showBubbleSize val="1"/>
              <c:separator>
</c:separator>
            </c:dLbl>
            <c:dLblPos val="b"/>
            <c:showSerName val="1"/>
            <c:showBubbleSize val="1"/>
            <c:separator>
</c:separator>
          </c:dLbls>
          <c:xVal>
            <c:numRef>
              <c:f>Data!#REF!</c:f>
            </c:numRef>
          </c:xVal>
          <c:y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1"/>
        </c:ser>
        <c:dLbls>
          <c:showVal val="1"/>
        </c:dLbls>
        <c:bubbleScale val="100"/>
        <c:axId val="155327488"/>
        <c:axId val="155346048"/>
      </c:bubbleChart>
      <c:valAx>
        <c:axId val="155327488"/>
        <c:scaling>
          <c:orientation val="minMax"/>
          <c:max val="2028"/>
          <c:min val="2019"/>
        </c:scaling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Year</a:t>
                </a:r>
              </a:p>
            </c:rich>
          </c:tx>
          <c:layout>
            <c:manualLayout>
              <c:xMode val="edge"/>
              <c:yMode val="edge"/>
              <c:x val="0.48802873571768873"/>
              <c:y val="0.93436237874052708"/>
            </c:manualLayout>
          </c:layout>
        </c:title>
        <c:numFmt formatCode="General" sourceLinked="1"/>
        <c:tickLblPos val="nextTo"/>
        <c:spPr>
          <a:ln>
            <a:solidFill>
              <a:schemeClr val="tx1"/>
            </a:solidFill>
          </a:ln>
        </c:spPr>
        <c:crossAx val="155346048"/>
        <c:crosses val="autoZero"/>
        <c:crossBetween val="midCat"/>
        <c:majorUnit val="1"/>
        <c:minorUnit val="0.4"/>
      </c:valAx>
      <c:valAx>
        <c:axId val="155346048"/>
        <c:scaling>
          <c:orientation val="minMax"/>
          <c:max val="4.5"/>
          <c:min val="0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800"/>
                  <a:t>Priority</a:t>
                </a:r>
              </a:p>
            </c:rich>
          </c:tx>
          <c:layout>
            <c:manualLayout>
              <c:xMode val="edge"/>
              <c:yMode val="edge"/>
              <c:x val="1.2870100248317288E-2"/>
              <c:y val="0.25997142422163483"/>
            </c:manualLayout>
          </c:layout>
        </c:title>
        <c:numFmt formatCode="General" sourceLinked="1"/>
        <c:tickLblPos val="nextTo"/>
        <c:crossAx val="155327488"/>
        <c:crossesAt val="2019"/>
        <c:crossBetween val="midCat"/>
        <c:majorUnit val="1"/>
        <c:minorUnit val="0.1"/>
      </c:valAx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pageSetup orientation="landscape" horizontalDpi="0" verticalDpi="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0663" y="-27214"/>
    <xdr:ext cx="8660694" cy="6279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0.76097</cdr:y>
    </cdr:from>
    <cdr:to>
      <cdr:x>0.07332</cdr:x>
      <cdr:y>0.82633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778469"/>
          <a:ext cx="635000" cy="410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/>
            <a:t>Low Priority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0.00215</cdr:x>
      <cdr:y>0.00359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0.13217</cdr:x>
      <cdr:y>0.89657</cdr:y>
    </cdr:from>
    <cdr:to>
      <cdr:x>0.19605</cdr:x>
      <cdr:y>0.94394</cdr:y>
    </cdr:to>
    <cdr:sp macro="" textlink="Data!$A$16">
      <cdr:nvSpPr>
        <cdr:cNvPr id="6" name="TextBox 5"/>
        <cdr:cNvSpPr txBox="1"/>
      </cdr:nvSpPr>
      <cdr:spPr>
        <a:xfrm xmlns:a="http://schemas.openxmlformats.org/drawingml/2006/main">
          <a:off x="1501322" y="6180364"/>
          <a:ext cx="725714" cy="326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C1D252A5-582D-4C51-A2A6-03BB07E5D60E}" type="TxLink">
            <a:rPr lang="en-US" sz="1100"/>
            <a:pPr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0.72256</cdr:x>
      <cdr:y>0.90182</cdr:y>
    </cdr:from>
    <cdr:to>
      <cdr:x>0.79994</cdr:x>
      <cdr:y>0.93735</cdr:y>
    </cdr:to>
    <cdr:sp macro="" textlink="Data!$A$24">
      <cdr:nvSpPr>
        <cdr:cNvPr id="13" name="TextBox 1"/>
        <cdr:cNvSpPr txBox="1"/>
      </cdr:nvSpPr>
      <cdr:spPr>
        <a:xfrm xmlns:a="http://schemas.openxmlformats.org/drawingml/2006/main">
          <a:off x="6257831" y="5662952"/>
          <a:ext cx="670219" cy="22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704E74A5-8C9D-4B17-BAAC-D48A59721632}" type="TxLink">
            <a:rPr lang="en-US" sz="1100"/>
            <a:t>$50,000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0.00215</cdr:x>
      <cdr:y>0.00359</cdr:y>
    </cdr:to>
    <cdr:pic>
      <cdr:nvPicPr>
        <cdr:cNvPr id="1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0.00355</cdr:x>
      <cdr:y>0.06148</cdr:y>
    </cdr:from>
    <cdr:to>
      <cdr:x>0.07332</cdr:x>
      <cdr:y>0.12684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30774" y="386089"/>
          <a:ext cx="604226" cy="410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/>
            <a:t>High Priority</a:t>
          </a:r>
        </a:p>
      </cdr:txBody>
    </cdr:sp>
  </cdr:relSizeAnchor>
  <cdr:relSizeAnchor xmlns:cdr="http://schemas.openxmlformats.org/drawingml/2006/chartDrawing">
    <cdr:from>
      <cdr:x>0.13329</cdr:x>
      <cdr:y>0.90077</cdr:y>
    </cdr:from>
    <cdr:to>
      <cdr:x>0.21302</cdr:x>
      <cdr:y>0.9363</cdr:y>
    </cdr:to>
    <cdr:sp macro="" textlink="Data!$A$18">
      <cdr:nvSpPr>
        <cdr:cNvPr id="19" name="TextBox 4"/>
        <cdr:cNvSpPr txBox="1"/>
      </cdr:nvSpPr>
      <cdr:spPr>
        <a:xfrm xmlns:a="http://schemas.openxmlformats.org/drawingml/2006/main">
          <a:off x="1154351" y="5656330"/>
          <a:ext cx="690517" cy="22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4A658E01-F819-4706-9E21-CBDF28EECE2A}" type="TxLink">
            <a:rPr lang="en-US" sz="1100"/>
            <a:pPr/>
            <a:t>$50,000</a:t>
          </a:fld>
          <a:endParaRPr lang="en-US" sz="1100"/>
        </a:p>
      </cdr:txBody>
    </cdr:sp>
  </cdr:relSizeAnchor>
  <cdr:relSizeAnchor xmlns:cdr="http://schemas.openxmlformats.org/drawingml/2006/chartDrawing">
    <cdr:from>
      <cdr:x>0.13217</cdr:x>
      <cdr:y>0.89657</cdr:y>
    </cdr:from>
    <cdr:to>
      <cdr:x>0.19605</cdr:x>
      <cdr:y>0.94394</cdr:y>
    </cdr:to>
    <cdr:sp macro="" textlink="Data!$A$16">
      <cdr:nvSpPr>
        <cdr:cNvPr id="20" name="TextBox 5"/>
        <cdr:cNvSpPr txBox="1"/>
      </cdr:nvSpPr>
      <cdr:spPr>
        <a:xfrm xmlns:a="http://schemas.openxmlformats.org/drawingml/2006/main">
          <a:off x="1501322" y="6180364"/>
          <a:ext cx="725714" cy="326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fld id="{C1D252A5-582D-4C51-A2A6-03BB07E5D60E}" type="TxLink">
            <a:rPr lang="en-US" sz="1100"/>
            <a:pPr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0.23843</cdr:x>
      <cdr:y>0.90061</cdr:y>
    </cdr:from>
    <cdr:to>
      <cdr:x>0.31475</cdr:x>
      <cdr:y>0.93614</cdr:y>
    </cdr:to>
    <cdr:sp macro="" textlink="Data!$A$19">
      <cdr:nvSpPr>
        <cdr:cNvPr id="21" name="TextBox 1"/>
        <cdr:cNvSpPr txBox="1"/>
      </cdr:nvSpPr>
      <cdr:spPr>
        <a:xfrm xmlns:a="http://schemas.openxmlformats.org/drawingml/2006/main">
          <a:off x="2064966" y="5655329"/>
          <a:ext cx="660984" cy="22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ED1FA870-1D06-4921-9C2A-D55C7A8BFA66}" type="TxLink">
            <a:rPr lang="en-US" sz="1100"/>
            <a:pPr/>
            <a:t>$15,000</a:t>
          </a:fld>
          <a:endParaRPr lang="en-US" sz="1100"/>
        </a:p>
      </cdr:txBody>
    </cdr:sp>
  </cdr:relSizeAnchor>
  <cdr:relSizeAnchor xmlns:cdr="http://schemas.openxmlformats.org/drawingml/2006/chartDrawing">
    <cdr:from>
      <cdr:x>0.33531</cdr:x>
      <cdr:y>0.90024</cdr:y>
    </cdr:from>
    <cdr:to>
      <cdr:x>0.41139</cdr:x>
      <cdr:y>0.93577</cdr:y>
    </cdr:to>
    <cdr:sp macro="" textlink="Data!$A$20">
      <cdr:nvSpPr>
        <cdr:cNvPr id="22" name="TextBox 1"/>
        <cdr:cNvSpPr txBox="1"/>
      </cdr:nvSpPr>
      <cdr:spPr>
        <a:xfrm xmlns:a="http://schemas.openxmlformats.org/drawingml/2006/main">
          <a:off x="2904006" y="5653008"/>
          <a:ext cx="658906" cy="223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81B53CDB-CDFA-43F5-956D-4C0FFD63994E}" type="TxLink">
            <a:rPr lang="en-US" sz="1100"/>
            <a:pPr/>
            <a:t>$90,000</a:t>
          </a:fld>
          <a:endParaRPr lang="en-US" sz="1100"/>
        </a:p>
      </cdr:txBody>
    </cdr:sp>
  </cdr:relSizeAnchor>
  <cdr:relSizeAnchor xmlns:cdr="http://schemas.openxmlformats.org/drawingml/2006/chartDrawing">
    <cdr:from>
      <cdr:x>0.42811</cdr:x>
      <cdr:y>0.89735</cdr:y>
    </cdr:from>
    <cdr:to>
      <cdr:x>0.51429</cdr:x>
      <cdr:y>0.93288</cdr:y>
    </cdr:to>
    <cdr:sp macro="" textlink="Data!$A$21">
      <cdr:nvSpPr>
        <cdr:cNvPr id="24" name="TextBox 1"/>
        <cdr:cNvSpPr txBox="1"/>
      </cdr:nvSpPr>
      <cdr:spPr>
        <a:xfrm xmlns:a="http://schemas.openxmlformats.org/drawingml/2006/main">
          <a:off x="3707693" y="5634864"/>
          <a:ext cx="746439" cy="223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780DB77A-15E5-4856-B3B7-BF3F51BD5539}" type="TxLink">
            <a:rPr lang="en-US" sz="1100"/>
            <a:t>$40,000</a:t>
          </a:fld>
          <a:endParaRPr lang="en-US" sz="1100"/>
        </a:p>
      </cdr:txBody>
    </cdr:sp>
  </cdr:relSizeAnchor>
  <cdr:relSizeAnchor xmlns:cdr="http://schemas.openxmlformats.org/drawingml/2006/chartDrawing">
    <cdr:from>
      <cdr:x>0.52686</cdr:x>
      <cdr:y>0.8988</cdr:y>
    </cdr:from>
    <cdr:to>
      <cdr:x>0.6096</cdr:x>
      <cdr:y>0.93433</cdr:y>
    </cdr:to>
    <cdr:sp macro="" textlink="Data!$A$22">
      <cdr:nvSpPr>
        <cdr:cNvPr id="25" name="TextBox 1"/>
        <cdr:cNvSpPr txBox="1"/>
      </cdr:nvSpPr>
      <cdr:spPr>
        <a:xfrm xmlns:a="http://schemas.openxmlformats.org/drawingml/2006/main">
          <a:off x="4562965" y="5643964"/>
          <a:ext cx="716586" cy="22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24415CC9-92FE-4995-A373-6F21BA2487F5}" type="TxLink">
            <a:rPr lang="en-US" sz="1100"/>
            <a:t>$150,000</a:t>
          </a:fld>
          <a:endParaRPr lang="en-US" sz="1100"/>
        </a:p>
      </cdr:txBody>
    </cdr:sp>
  </cdr:relSizeAnchor>
  <cdr:relSizeAnchor xmlns:cdr="http://schemas.openxmlformats.org/drawingml/2006/chartDrawing">
    <cdr:from>
      <cdr:x>0.62427</cdr:x>
      <cdr:y>0.90182</cdr:y>
    </cdr:from>
    <cdr:to>
      <cdr:x>0.70911</cdr:x>
      <cdr:y>0.93735</cdr:y>
    </cdr:to>
    <cdr:sp macro="" textlink="Data!$A$23">
      <cdr:nvSpPr>
        <cdr:cNvPr id="26" name="TextBox 1"/>
        <cdr:cNvSpPr txBox="1"/>
      </cdr:nvSpPr>
      <cdr:spPr>
        <a:xfrm xmlns:a="http://schemas.openxmlformats.org/drawingml/2006/main">
          <a:off x="5406572" y="5662957"/>
          <a:ext cx="734773" cy="2231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93B3FC4F-8AF9-4272-BD73-04747117927E}" type="TxLink">
            <a:rPr lang="en-US" sz="1100"/>
            <a:t>$30,000</a:t>
          </a:fld>
          <a:endParaRPr lang="en-US" sz="1100"/>
        </a:p>
      </cdr:txBody>
    </cdr:sp>
  </cdr:relSizeAnchor>
  <cdr:relSizeAnchor xmlns:cdr="http://schemas.openxmlformats.org/drawingml/2006/chartDrawing">
    <cdr:from>
      <cdr:x>0.81775</cdr:x>
      <cdr:y>0.90182</cdr:y>
    </cdr:from>
    <cdr:to>
      <cdr:x>0.89328</cdr:x>
      <cdr:y>0.93735</cdr:y>
    </cdr:to>
    <cdr:sp macro="" textlink="Data!$A$25">
      <cdr:nvSpPr>
        <cdr:cNvPr id="27" name="TextBox 1"/>
        <cdr:cNvSpPr txBox="1"/>
      </cdr:nvSpPr>
      <cdr:spPr>
        <a:xfrm xmlns:a="http://schemas.openxmlformats.org/drawingml/2006/main">
          <a:off x="7082266" y="5662952"/>
          <a:ext cx="654185" cy="22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6274015D-2977-44E0-8DEB-74DF7D7648C5}" type="TxLink">
            <a:rPr lang="en-US" sz="1100"/>
            <a:pPr/>
            <a:t>$25,000</a:t>
          </a:fld>
          <a:endParaRPr lang="en-US" sz="1100"/>
        </a:p>
      </cdr:txBody>
    </cdr:sp>
  </cdr:relSizeAnchor>
  <cdr:relSizeAnchor xmlns:cdr="http://schemas.openxmlformats.org/drawingml/2006/chartDrawing">
    <cdr:from>
      <cdr:x>0.84052</cdr:x>
      <cdr:y>0.94618</cdr:y>
    </cdr:from>
    <cdr:to>
      <cdr:x>0.94868</cdr:x>
      <cdr:y>0.98171</cdr:y>
    </cdr:to>
    <cdr:sp macro="" textlink="Data!$A$28">
      <cdr:nvSpPr>
        <cdr:cNvPr id="30" name="TextBox 1"/>
        <cdr:cNvSpPr txBox="1"/>
      </cdr:nvSpPr>
      <cdr:spPr>
        <a:xfrm xmlns:a="http://schemas.openxmlformats.org/drawingml/2006/main">
          <a:off x="7279486" y="5941484"/>
          <a:ext cx="936707" cy="223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52066F45-9C6E-4B40-BC44-5B162C8389CC}" type="TxLink">
            <a:rPr lang="en-US" sz="1400" b="1"/>
            <a:pPr/>
            <a:t>$450,000</a:t>
          </a:fld>
          <a:endParaRPr lang="en-US" sz="1400" b="1"/>
        </a:p>
      </cdr:txBody>
    </cdr:sp>
  </cdr:relSizeAnchor>
  <cdr:relSizeAnchor xmlns:cdr="http://schemas.openxmlformats.org/drawingml/2006/chartDrawing">
    <cdr:from>
      <cdr:x>0.00704</cdr:x>
      <cdr:y>0.9</cdr:y>
    </cdr:from>
    <cdr:to>
      <cdr:x>0.12016</cdr:x>
      <cdr:y>0.92889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60980" y="5651499"/>
          <a:ext cx="979714" cy="181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="1"/>
            <a:t>Total by Year</a:t>
          </a:r>
        </a:p>
      </cdr:txBody>
    </cdr:sp>
  </cdr:relSizeAnchor>
  <cdr:relSizeAnchor xmlns:cdr="http://schemas.openxmlformats.org/drawingml/2006/chartDrawing">
    <cdr:from>
      <cdr:x>0.66168</cdr:x>
      <cdr:y>0.94623</cdr:y>
    </cdr:from>
    <cdr:to>
      <cdr:x>0.8785</cdr:x>
      <cdr:y>0.98668</cdr:y>
    </cdr:to>
    <cdr:sp macro="" textlink="">
      <cdr:nvSpPr>
        <cdr:cNvPr id="32" name="TextBox 31"/>
        <cdr:cNvSpPr txBox="1"/>
      </cdr:nvSpPr>
      <cdr:spPr>
        <a:xfrm xmlns:a="http://schemas.openxmlformats.org/drawingml/2006/main">
          <a:off x="5730622" y="5941785"/>
          <a:ext cx="1877786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="1"/>
            <a:t>Total 7 Year Spend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616859</xdr:colOff>
      <xdr:row>27</xdr:row>
      <xdr:rowOff>27215</xdr:rowOff>
    </xdr:from>
    <xdr:to>
      <xdr:col>7</xdr:col>
      <xdr:colOff>244930</xdr:colOff>
      <xdr:row>28</xdr:row>
      <xdr:rowOff>27215</xdr:rowOff>
    </xdr:to>
    <xdr:sp macro="" textlink="">
      <xdr:nvSpPr>
        <xdr:cNvPr id="4" name="TextBox 3"/>
        <xdr:cNvSpPr txBox="1"/>
      </xdr:nvSpPr>
      <xdr:spPr>
        <a:xfrm>
          <a:off x="5515430" y="6213929"/>
          <a:ext cx="952500" cy="19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en-US" sz="1100" b="1" baseline="0"/>
            <a:t>Total by Year</a:t>
          </a:r>
          <a:endParaRPr lang="en-US" sz="1100" b="1"/>
        </a:p>
      </xdr:txBody>
    </xdr:sp>
    <xdr:clientData/>
  </xdr:twoCellAnchor>
  <xdr:twoCellAnchor>
    <xdr:from>
      <xdr:col>17</xdr:col>
      <xdr:colOff>390070</xdr:colOff>
      <xdr:row>28</xdr:row>
      <xdr:rowOff>127000</xdr:rowOff>
    </xdr:from>
    <xdr:to>
      <xdr:col>20</xdr:col>
      <xdr:colOff>281214</xdr:colOff>
      <xdr:row>29</xdr:row>
      <xdr:rowOff>163286</xdr:rowOff>
    </xdr:to>
    <xdr:sp macro="" textlink="">
      <xdr:nvSpPr>
        <xdr:cNvPr id="6" name="TextBox 5"/>
        <xdr:cNvSpPr txBox="1"/>
      </xdr:nvSpPr>
      <xdr:spPr>
        <a:xfrm>
          <a:off x="13235213" y="6513286"/>
          <a:ext cx="1877787" cy="235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/>
            <a:t>Total 10</a:t>
          </a:r>
          <a:r>
            <a:rPr lang="en-US" sz="1400" b="1" baseline="0"/>
            <a:t> Year Spend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4"/>
  <sheetViews>
    <sheetView topLeftCell="A4" zoomScale="70" zoomScaleNormal="70" workbookViewId="0">
      <selection activeCell="A27" sqref="A27"/>
    </sheetView>
  </sheetViews>
  <sheetFormatPr defaultRowHeight="15.5"/>
  <cols>
    <col min="1" max="1" width="12.5" customWidth="1"/>
    <col min="4" max="4" width="25.75" customWidth="1"/>
  </cols>
  <sheetData>
    <row r="2" spans="1:4">
      <c r="A2" s="1" t="s">
        <v>3</v>
      </c>
      <c r="B2" s="1" t="s">
        <v>5</v>
      </c>
      <c r="C2" s="1" t="s">
        <v>6</v>
      </c>
      <c r="D2" t="s">
        <v>4</v>
      </c>
    </row>
    <row r="3" spans="1:4">
      <c r="A3" s="3">
        <v>35000</v>
      </c>
      <c r="B3" s="1">
        <v>2020</v>
      </c>
      <c r="C3" s="1">
        <v>1</v>
      </c>
      <c r="D3" t="s">
        <v>11</v>
      </c>
    </row>
    <row r="4" spans="1:4">
      <c r="A4" s="3">
        <v>15000</v>
      </c>
      <c r="B4" s="1">
        <v>2020</v>
      </c>
      <c r="C4" s="1">
        <v>4</v>
      </c>
      <c r="D4" t="s">
        <v>7</v>
      </c>
    </row>
    <row r="5" spans="1:4">
      <c r="A5" s="3">
        <v>15000</v>
      </c>
      <c r="B5" s="1">
        <v>2021</v>
      </c>
      <c r="C5" s="1">
        <v>3</v>
      </c>
      <c r="D5" t="s">
        <v>0</v>
      </c>
    </row>
    <row r="6" spans="1:4">
      <c r="A6" s="3">
        <v>150000</v>
      </c>
      <c r="B6" s="1">
        <v>2024</v>
      </c>
      <c r="C6" s="1">
        <v>3.5</v>
      </c>
      <c r="D6" s="7" t="s">
        <v>8</v>
      </c>
    </row>
    <row r="7" spans="1:4">
      <c r="A7" s="3">
        <v>40000</v>
      </c>
      <c r="B7" s="1">
        <v>2023</v>
      </c>
      <c r="C7" s="1">
        <v>1.5</v>
      </c>
      <c r="D7" s="7" t="s">
        <v>13</v>
      </c>
    </row>
    <row r="8" spans="1:4">
      <c r="A8" s="3">
        <v>10000</v>
      </c>
      <c r="B8" s="1">
        <v>2025</v>
      </c>
      <c r="C8" s="1">
        <v>2.5</v>
      </c>
      <c r="D8" s="7" t="s">
        <v>14</v>
      </c>
    </row>
    <row r="9" spans="1:4">
      <c r="A9" s="3">
        <v>70000</v>
      </c>
      <c r="B9" s="1">
        <v>2022</v>
      </c>
      <c r="C9" s="1">
        <v>3.5</v>
      </c>
      <c r="D9" s="7" t="s">
        <v>12</v>
      </c>
    </row>
    <row r="10" spans="1:4">
      <c r="A10" s="3">
        <v>50000</v>
      </c>
      <c r="B10" s="1">
        <v>2026</v>
      </c>
      <c r="C10" s="1">
        <v>1</v>
      </c>
      <c r="D10" s="7" t="s">
        <v>1</v>
      </c>
    </row>
    <row r="11" spans="1:4">
      <c r="A11" s="3">
        <v>20000</v>
      </c>
      <c r="B11" s="1">
        <v>2022</v>
      </c>
      <c r="C11" s="1">
        <v>2</v>
      </c>
      <c r="D11" s="7" t="s">
        <v>15</v>
      </c>
    </row>
    <row r="12" spans="1:4">
      <c r="A12" s="3">
        <v>25000</v>
      </c>
      <c r="B12" s="1">
        <v>2027</v>
      </c>
      <c r="C12" s="1">
        <v>2</v>
      </c>
      <c r="D12" s="7" t="s">
        <v>2</v>
      </c>
    </row>
    <row r="13" spans="1:4">
      <c r="A13" s="3">
        <v>20000</v>
      </c>
      <c r="B13" s="1">
        <v>2025</v>
      </c>
      <c r="C13" s="1">
        <v>1.5</v>
      </c>
      <c r="D13" s="7" t="s">
        <v>16</v>
      </c>
    </row>
    <row r="14" spans="1:4">
      <c r="A14" s="6">
        <f>+SUM(A3:A13)</f>
        <v>450000</v>
      </c>
      <c r="B14" s="5" t="s">
        <v>10</v>
      </c>
    </row>
    <row r="17" spans="1:4">
      <c r="A17" s="4" t="s">
        <v>9</v>
      </c>
    </row>
    <row r="18" spans="1:4">
      <c r="A18" s="3">
        <f>DSUM(A$2:D$13,"Cost",Crit20)</f>
        <v>50000</v>
      </c>
      <c r="B18" s="1">
        <f>+C19</f>
        <v>2020</v>
      </c>
      <c r="C18" s="2" t="s">
        <v>5</v>
      </c>
    </row>
    <row r="19" spans="1:4">
      <c r="A19" s="3">
        <f>DSUM(A$2:D$13,"Cost",Crit21)</f>
        <v>15000</v>
      </c>
      <c r="B19" s="1">
        <f>+C22</f>
        <v>2021</v>
      </c>
      <c r="C19" s="2">
        <v>2020</v>
      </c>
    </row>
    <row r="20" spans="1:4">
      <c r="A20" s="3">
        <f>DSUM(A$2:D$13,"Cost",Crit22)</f>
        <v>90000</v>
      </c>
      <c r="B20" s="1">
        <f>+C25</f>
        <v>2022</v>
      </c>
    </row>
    <row r="21" spans="1:4">
      <c r="A21" s="3">
        <f>DSUM(A$2:D$13,"Cost",Crit23)</f>
        <v>40000</v>
      </c>
      <c r="B21" s="1">
        <f>+C28</f>
        <v>2023</v>
      </c>
      <c r="C21" s="2" t="s">
        <v>5</v>
      </c>
      <c r="D21" s="2" t="s">
        <v>5</v>
      </c>
    </row>
    <row r="22" spans="1:4">
      <c r="A22" s="3">
        <f>DSUM(A$2:D$13,"Cost",Crit24)</f>
        <v>150000</v>
      </c>
      <c r="B22" s="1">
        <f>+C31</f>
        <v>2024</v>
      </c>
      <c r="C22" s="2">
        <v>2021</v>
      </c>
      <c r="D22" s="2">
        <v>2026</v>
      </c>
    </row>
    <row r="23" spans="1:4">
      <c r="A23" s="3">
        <f>DSUM(A$2:D$13,"Cost",Crit25)</f>
        <v>30000</v>
      </c>
      <c r="B23" s="1">
        <f>+C34</f>
        <v>2025</v>
      </c>
    </row>
    <row r="24" spans="1:4">
      <c r="A24" s="3">
        <f>DSUM(A$2:D$13,"Cost",Crit26)</f>
        <v>50000</v>
      </c>
      <c r="B24" s="1">
        <f>+D22</f>
        <v>2026</v>
      </c>
      <c r="C24" s="2" t="s">
        <v>5</v>
      </c>
      <c r="D24" s="2" t="s">
        <v>5</v>
      </c>
    </row>
    <row r="25" spans="1:4">
      <c r="A25" s="3">
        <f>DSUM(A$2:D$13,"Cost",Crit27)</f>
        <v>25000</v>
      </c>
      <c r="B25" s="1">
        <f>+D25</f>
        <v>2027</v>
      </c>
      <c r="C25" s="2">
        <v>2022</v>
      </c>
      <c r="D25" s="2">
        <v>2027</v>
      </c>
    </row>
    <row r="26" spans="1:4">
      <c r="A26" s="3">
        <f>DSUM(A$2:D$13,"Cost",Crit28)</f>
        <v>0</v>
      </c>
      <c r="B26" s="1">
        <f>+D28</f>
        <v>2028</v>
      </c>
    </row>
    <row r="27" spans="1:4">
      <c r="A27" s="3">
        <f>DSUM(A$2:D$13,"Cost",Crit29)</f>
        <v>0</v>
      </c>
      <c r="B27" s="1">
        <f>+D31</f>
        <v>2029</v>
      </c>
      <c r="C27" s="2" t="s">
        <v>5</v>
      </c>
      <c r="D27" s="2" t="s">
        <v>5</v>
      </c>
    </row>
    <row r="28" spans="1:4">
      <c r="A28" s="6">
        <f>+SUM(A18:A27)</f>
        <v>450000</v>
      </c>
      <c r="B28" s="1"/>
      <c r="C28" s="2">
        <v>2023</v>
      </c>
      <c r="D28" s="2">
        <v>2028</v>
      </c>
    </row>
    <row r="29" spans="1:4">
      <c r="B29" s="1"/>
    </row>
    <row r="30" spans="1:4">
      <c r="B30" s="1"/>
      <c r="C30" s="2" t="s">
        <v>5</v>
      </c>
      <c r="D30" s="2" t="s">
        <v>5</v>
      </c>
    </row>
    <row r="31" spans="1:4">
      <c r="B31" s="1"/>
      <c r="C31" s="2">
        <v>2024</v>
      </c>
      <c r="D31" s="2">
        <v>2029</v>
      </c>
    </row>
    <row r="33" spans="3:4">
      <c r="C33" s="2" t="s">
        <v>5</v>
      </c>
      <c r="D33" s="2"/>
    </row>
    <row r="34" spans="3:4">
      <c r="C34" s="2">
        <v>2025</v>
      </c>
      <c r="D34" s="2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Data</vt:lpstr>
      <vt:lpstr>Chart1</vt:lpstr>
      <vt:lpstr>Crit20</vt:lpstr>
      <vt:lpstr>Crit21</vt:lpstr>
      <vt:lpstr>Crit22</vt:lpstr>
      <vt:lpstr>Crit23</vt:lpstr>
      <vt:lpstr>Crit24</vt:lpstr>
      <vt:lpstr>Crit25</vt:lpstr>
      <vt:lpstr>Crit26</vt:lpstr>
      <vt:lpstr>Crit27</vt:lpstr>
      <vt:lpstr>Crit28</vt:lpstr>
      <vt:lpstr>Crit29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cp:lastPrinted>2019-12-02T01:53:52Z</cp:lastPrinted>
  <dcterms:created xsi:type="dcterms:W3CDTF">2019-12-01T23:44:58Z</dcterms:created>
  <dcterms:modified xsi:type="dcterms:W3CDTF">2020-01-23T00:45:51Z</dcterms:modified>
</cp:coreProperties>
</file>